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0" activeTab="1"/>
  </bookViews>
  <sheets>
    <sheet name="k31.12." sheetId="1" r:id="rId1"/>
    <sheet name="k30.6." sheetId="2" r:id="rId2"/>
    <sheet name="List3" sheetId="3" r:id="rId3"/>
  </sheets>
  <definedNames>
    <definedName name="_xlnm.Print_Area" localSheetId="1">'k30.6.'!$A$1:$C$254</definedName>
    <definedName name="_xlnm.Print_Area" localSheetId="0">'k31.12.'!$A$1:$C$282</definedName>
  </definedNames>
  <calcPr fullCalcOnLoad="1"/>
</workbook>
</file>

<file path=xl/sharedStrings.xml><?xml version="1.0" encoding="utf-8"?>
<sst xmlns="http://schemas.openxmlformats.org/spreadsheetml/2006/main" count="185" uniqueCount="106">
  <si>
    <t>Základní údaje o hospodaření školy</t>
  </si>
  <si>
    <t>Přehled hospodaření ZŠ a MŠ Potěhy v roce 2018 - k 31. 12.</t>
  </si>
  <si>
    <t>ZŠ a MŠ Potěhy, okres Kutná Hora je příspěvkovou organizací, její hospodaření</t>
  </si>
  <si>
    <t xml:space="preserve">se řídí pravidly hospodaření pro příspěvkové organizace. </t>
  </si>
  <si>
    <t>Zařízení provozuje pouze hlavní činnost, hospodářskou činnost nemá.</t>
  </si>
  <si>
    <t>Hospodaření s prostředky ze státního rozpočtu</t>
  </si>
  <si>
    <t>Výnosy v Kč</t>
  </si>
  <si>
    <t>Dotace</t>
  </si>
  <si>
    <t xml:space="preserve">Účelová dotace </t>
  </si>
  <si>
    <t>Investiční dotace</t>
  </si>
  <si>
    <t>Výnosy celkem</t>
  </si>
  <si>
    <t>Náklady v Kč</t>
  </si>
  <si>
    <t>Neinvestiční náklady - z toho:</t>
  </si>
  <si>
    <t>Platy</t>
  </si>
  <si>
    <t>OON</t>
  </si>
  <si>
    <t>Odvody z mezd - SP, ZP</t>
  </si>
  <si>
    <t>Zákonný odvod do FKSP</t>
  </si>
  <si>
    <t>Učebnice, šk. potřeby, učební pomůcky</t>
  </si>
  <si>
    <t xml:space="preserve">Pomůcky a knihy pro žáky s poruchami </t>
  </si>
  <si>
    <t>Plavecká škola</t>
  </si>
  <si>
    <t>Další vzdělávání pedagog. pracovníků, cestovné</t>
  </si>
  <si>
    <t>Zákonné pojištění zaměstnanců</t>
  </si>
  <si>
    <t>Náhrady mzdy z důvodu PN s příslušnými odvody do FKSP</t>
  </si>
  <si>
    <t>Jiné sociální náklady</t>
  </si>
  <si>
    <t>Investiční náklady:</t>
  </si>
  <si>
    <t>Náklady celkem</t>
  </si>
  <si>
    <t>Výsledek hospodaření v Kč</t>
  </si>
  <si>
    <t>Celkem poskytnuté prostředky prostřednictvím KÚ ze státního rozpočtu v roce 2018 činily</t>
  </si>
  <si>
    <t>14 708 815,00 Kč, prostředky byly vyčerpány v plné výši.</t>
  </si>
  <si>
    <t>Hospodaření s prostředky od zřizovatele a prostředky přijatými nad rámec rozpočtu</t>
  </si>
  <si>
    <t xml:space="preserve">Dotace </t>
  </si>
  <si>
    <t>Použití fondů</t>
  </si>
  <si>
    <t>Nad rámec rozpočtu</t>
  </si>
  <si>
    <t>Školní stravování</t>
  </si>
  <si>
    <t>Prostředky MAS Lípa 90% projektu + 10% spoluúčast org.</t>
  </si>
  <si>
    <t>Prostředky ÚP</t>
  </si>
  <si>
    <t xml:space="preserve">Refundace mzdových nákladů a cestovného z cizích zdrojů </t>
  </si>
  <si>
    <t>Ostatní-pomůcky bezplatně</t>
  </si>
  <si>
    <t>Pojistné plnění</t>
  </si>
  <si>
    <t>Hlavní činnost</t>
  </si>
  <si>
    <t>Čerpání prostředků projektu MAS Lípa 100%</t>
  </si>
  <si>
    <t>Náklady hrazené prostředky z fondů</t>
  </si>
  <si>
    <t>V roce 2017 se škola zapojila do projektu EU - „Zvýšení a zlepšení kvality výuky</t>
  </si>
  <si>
    <t>na ZŠ a MŠ Potěhy“. Realizace projektu bude ukončena v březnu roku 2019.</t>
  </si>
  <si>
    <t>Pro účely projektu byla organizaci poskytnuta 1. záloha ve výši 525 913,20 Kč,</t>
  </si>
  <si>
    <t>v roce 2018 byla poskytnuta 2. záloha ve výši 350 608,80 Kč.</t>
  </si>
  <si>
    <t xml:space="preserve">Hospodaření s prostředky projektu </t>
  </si>
  <si>
    <t>"Zvýšení a zlepšení kvality výuky na ZŠ a MŠ Potěhy“ v roce 2018</t>
  </si>
  <si>
    <t>Čerpání projektových prostředků</t>
  </si>
  <si>
    <t>Administrativní poplatek projektu</t>
  </si>
  <si>
    <t>Mzdové prostředky – hrubé mzdy</t>
  </si>
  <si>
    <t>Mzdové prostředky - dohody o prov. práce</t>
  </si>
  <si>
    <t xml:space="preserve">Mzdové prostředky - odvody SP a ZP, FKSP </t>
  </si>
  <si>
    <t>Přehled hospodaření s prostředky "Zvýšení a zlepšení kvality výuky na ZŠ a MŠ Potěhy“</t>
  </si>
  <si>
    <t>k 31. 12. 2018</t>
  </si>
  <si>
    <t>Projekt celkem</t>
  </si>
  <si>
    <t>Přijato na zálohách - prostředky EU celkem v roce 2017</t>
  </si>
  <si>
    <t>Čerpání prostředků v roce 2017</t>
  </si>
  <si>
    <t>Zůstatek nevyčerpané zálohy na transfer k 31.12.2017 přev. do RF</t>
  </si>
  <si>
    <t>Přijato na zálohách - prostředky EU celkem v roce 2018</t>
  </si>
  <si>
    <t>Čerpání prostředků v roce 2018</t>
  </si>
  <si>
    <t>Zůstatek nevyčerpané zálohy na transfer k 31.12.2018 přev. do RF</t>
  </si>
  <si>
    <t xml:space="preserve">Organizace v roce 2018 se souhlasem zřizovatele přesunula prostředky z rezervního </t>
  </si>
  <si>
    <t>fondu do investičního fondu ve výši 49 615 Kč na pořízení digitálního piana</t>
  </si>
  <si>
    <t>s příslušenstvím.</t>
  </si>
  <si>
    <t>V roce 2018 byl zřizovatelem posílen investiční fond organizace částkou 60 000 Kč</t>
  </si>
  <si>
    <t>na nákup traktorové sekačky s příslušenstvím v celkové hodnotě 119 300 Kč.</t>
  </si>
  <si>
    <t>Na pokrytí rozdílu ceny ve výši 59 300 Kč organizace dle pokynu zřizovatele použila</t>
  </si>
  <si>
    <t>prostředky ze svého investičního fondu.</t>
  </si>
  <si>
    <t>Bezúplatným převodem bylo zřizovatelem předáno do zařízení MŠ mlhoviště</t>
  </si>
  <si>
    <t>v celkové hodnotě 244 799,26 Kč.</t>
  </si>
  <si>
    <t>HOSPODAŘENÍ ORGANIZACE CELKEM - k 31. 12. 2018</t>
  </si>
  <si>
    <t>Výsledek hospodaření v Kč – rozdělení</t>
  </si>
  <si>
    <t>Převod do rezervního fondu tvoř. ze zlepš. VH</t>
  </si>
  <si>
    <t>Převod do fondu odměn</t>
  </si>
  <si>
    <t>Přehled hospodaření ZŠ a MŠ Potěhy v roce 2019 - k 30. 6.</t>
  </si>
  <si>
    <t>Zařízení provozuje hlavní činnost, hospodářskou činnost nemá.</t>
  </si>
  <si>
    <t>Pomůcky a knihy pro žáky s poruchami</t>
  </si>
  <si>
    <t>Čerpání rezervního fondu</t>
  </si>
  <si>
    <t>Hmotný dar</t>
  </si>
  <si>
    <t>Náklady hrazené z prostředků rezervního fondu</t>
  </si>
  <si>
    <t>na ZŠ a MŠ Potěhy“. Realizace projektu byla ukončena v březnu roku 2019.</t>
  </si>
  <si>
    <t>Pro účely projektu byla organizaci poskytnuta 1. záloha ve výši 525 913,20 Kč</t>
  </si>
  <si>
    <t>v roce 2017, 2. záloha ve výši 350 608,80 Kč v roce 2018.</t>
  </si>
  <si>
    <t xml:space="preserve">Nespotřebované prostředky projektu k 31. 12. v roce 2017 a 2018 byly převedeny </t>
  </si>
  <si>
    <t>do rezervního fondu a následně čerpány v příštím roce.</t>
  </si>
  <si>
    <t>"Zvýšení a zlepšení kvality výuky na ZŠ a MŠ Potěhy“ v roce 2019 – k 31. 3.</t>
  </si>
  <si>
    <t>Čerpání prostředků projektu z rezervního fondu</t>
  </si>
  <si>
    <t>Mzdové prostředky - odvody SP a ZP, FKSP</t>
  </si>
  <si>
    <t>Pořízení pomůcek</t>
  </si>
  <si>
    <t>k 31. 3. 2019</t>
  </si>
  <si>
    <t>Prostředky projektu celkem</t>
  </si>
  <si>
    <t>Přijato na zálohách v roce 2017</t>
  </si>
  <si>
    <t>Čerpání prostředků projektu v roce 2017</t>
  </si>
  <si>
    <t>Prostředky projektu v RF k 31.12.2017</t>
  </si>
  <si>
    <t>Přijato na zálohách v roce 2018</t>
  </si>
  <si>
    <t>Čerpání prostředků projektu v roce 2018</t>
  </si>
  <si>
    <t>Prostředky projektu v RF k 31.12.2018</t>
  </si>
  <si>
    <t>Čerpání prostředků projektu v roce 2019</t>
  </si>
  <si>
    <t>Zůstatek prostředků projektu k 31. 3. 2019</t>
  </si>
  <si>
    <t>V dubnu 2019 se škola zapojila do projektu EU - „Zvýšení a zlepšení kvality výuky</t>
  </si>
  <si>
    <t>na ZŠ a MŠ Potěhy II“. Realizace tohoto projektu bude ukončena v březnu roku 2021.</t>
  </si>
  <si>
    <t>Pro účely projektu byla organizaci poskytnuta záloha ve výši 1 371 118 Kč.</t>
  </si>
  <si>
    <t>"Zvýšení a zlepšení kvality výuky na ZŠ a MŠ Potěhy II“ k 30.  6. 2019</t>
  </si>
  <si>
    <t>Čerpání přijaté zálohy na transfer projektu</t>
  </si>
  <si>
    <t>HOSPODAŘENÍ ORGANIZACE CELKEM - k 30. 6.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</si>
</sst>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9"/>
      <color indexed="8"/>
      <name val="Times New Roman"/>
      <family val="1"/>
    </font>
    <font>
      <b/>
      <sz val="17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Alignment="1">
      <alignment horizontal="left" indent="3"/>
    </xf>
    <xf numFmtId="164" fontId="3" fillId="0" borderId="0" xfId="0" applyFont="1" applyAlignment="1">
      <alignment horizontal="left" indent="3"/>
    </xf>
    <xf numFmtId="164" fontId="4" fillId="0" borderId="0" xfId="0" applyFont="1" applyAlignment="1">
      <alignment horizontal="left" indent="3"/>
    </xf>
    <xf numFmtId="164" fontId="5" fillId="0" borderId="0" xfId="0" applyFont="1" applyAlignment="1">
      <alignment/>
    </xf>
    <xf numFmtId="164" fontId="6" fillId="0" borderId="0" xfId="0" applyFont="1" applyAlignment="1">
      <alignment horizontal="left" indent="3"/>
    </xf>
    <xf numFmtId="164" fontId="0" fillId="0" borderId="0" xfId="0" applyAlignment="1">
      <alignment horizontal="left" indent="3"/>
    </xf>
    <xf numFmtId="164" fontId="7" fillId="2" borderId="0" xfId="0" applyFont="1" applyFill="1" applyAlignment="1">
      <alignment horizontal="left" indent="3"/>
    </xf>
    <xf numFmtId="164" fontId="8" fillId="2" borderId="0" xfId="0" applyFont="1" applyFill="1" applyAlignment="1">
      <alignment horizontal="left" indent="3"/>
    </xf>
    <xf numFmtId="164" fontId="9" fillId="2" borderId="0" xfId="0" applyFont="1" applyFill="1" applyAlignment="1">
      <alignment horizontal="left" indent="1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left" indent="1"/>
    </xf>
    <xf numFmtId="165" fontId="6" fillId="0" borderId="2" xfId="0" applyNumberFormat="1" applyFont="1" applyBorder="1" applyAlignment="1">
      <alignment horizontal="right" indent="2"/>
    </xf>
    <xf numFmtId="164" fontId="6" fillId="0" borderId="3" xfId="0" applyFont="1" applyBorder="1" applyAlignment="1">
      <alignment horizontal="left" wrapText="1" indent="1"/>
    </xf>
    <xf numFmtId="165" fontId="6" fillId="0" borderId="4" xfId="0" applyNumberFormat="1" applyFont="1" applyBorder="1" applyAlignment="1">
      <alignment horizontal="right" indent="2"/>
    </xf>
    <xf numFmtId="164" fontId="6" fillId="0" borderId="5" xfId="0" applyFont="1" applyBorder="1" applyAlignment="1">
      <alignment horizontal="left" indent="1"/>
    </xf>
    <xf numFmtId="165" fontId="6" fillId="0" borderId="6" xfId="0" applyNumberFormat="1" applyFont="1" applyBorder="1" applyAlignment="1">
      <alignment horizontal="right" indent="2"/>
    </xf>
    <xf numFmtId="164" fontId="9" fillId="0" borderId="7" xfId="0" applyFont="1" applyBorder="1" applyAlignment="1">
      <alignment horizontal="left" indent="1"/>
    </xf>
    <xf numFmtId="165" fontId="9" fillId="0" borderId="8" xfId="0" applyNumberFormat="1" applyFont="1" applyBorder="1" applyAlignment="1">
      <alignment horizontal="right" indent="2"/>
    </xf>
    <xf numFmtId="164" fontId="6" fillId="0" borderId="0" xfId="0" applyFont="1" applyAlignment="1">
      <alignment horizontal="left" indent="1"/>
    </xf>
    <xf numFmtId="165" fontId="6" fillId="0" borderId="0" xfId="0" applyNumberFormat="1" applyFont="1" applyAlignment="1">
      <alignment horizontal="right" indent="2"/>
    </xf>
    <xf numFmtId="164" fontId="6" fillId="0" borderId="9" xfId="0" applyFont="1" applyBorder="1" applyAlignment="1">
      <alignment horizontal="left" indent="1"/>
    </xf>
    <xf numFmtId="165" fontId="6" fillId="0" borderId="10" xfId="0" applyNumberFormat="1" applyFont="1" applyBorder="1" applyAlignment="1">
      <alignment horizontal="right" indent="2"/>
    </xf>
    <xf numFmtId="164" fontId="6" fillId="0" borderId="11" xfId="0" applyFont="1" applyBorder="1" applyAlignment="1">
      <alignment horizontal="left" indent="1"/>
    </xf>
    <xf numFmtId="165" fontId="6" fillId="0" borderId="12" xfId="0" applyNumberFormat="1" applyFont="1" applyBorder="1" applyAlignment="1">
      <alignment horizontal="right" indent="2"/>
    </xf>
    <xf numFmtId="164" fontId="6" fillId="0" borderId="3" xfId="0" applyFont="1" applyBorder="1" applyAlignment="1">
      <alignment horizontal="left" indent="1"/>
    </xf>
    <xf numFmtId="164" fontId="6" fillId="0" borderId="13" xfId="0" applyFont="1" applyBorder="1" applyAlignment="1">
      <alignment horizontal="left" indent="1"/>
    </xf>
    <xf numFmtId="165" fontId="6" fillId="0" borderId="14" xfId="0" applyNumberFormat="1" applyFont="1" applyBorder="1" applyAlignment="1">
      <alignment horizontal="right" indent="2"/>
    </xf>
    <xf numFmtId="164" fontId="9" fillId="0" borderId="15" xfId="0" applyFont="1" applyBorder="1" applyAlignment="1">
      <alignment horizontal="left" indent="1"/>
    </xf>
    <xf numFmtId="164" fontId="9" fillId="2" borderId="8" xfId="0" applyFont="1" applyFill="1" applyBorder="1" applyAlignment="1">
      <alignment horizontal="left" indent="1"/>
    </xf>
    <xf numFmtId="165" fontId="9" fillId="2" borderId="8" xfId="0" applyNumberFormat="1" applyFont="1" applyFill="1" applyBorder="1" applyAlignment="1">
      <alignment horizontal="right" indent="2"/>
    </xf>
    <xf numFmtId="164" fontId="7" fillId="3" borderId="0" xfId="0" applyFont="1" applyFill="1" applyBorder="1" applyAlignment="1">
      <alignment horizontal="left" wrapText="1" indent="3"/>
    </xf>
    <xf numFmtId="164" fontId="9" fillId="3" borderId="0" xfId="0" applyFont="1" applyFill="1" applyAlignment="1">
      <alignment horizontal="left" indent="1"/>
    </xf>
    <xf numFmtId="164" fontId="6" fillId="0" borderId="16" xfId="0" applyFont="1" applyBorder="1" applyAlignment="1">
      <alignment horizontal="left" indent="1"/>
    </xf>
    <xf numFmtId="165" fontId="6" fillId="0" borderId="17" xfId="0" applyNumberFormat="1" applyFont="1" applyBorder="1" applyAlignment="1">
      <alignment horizontal="right" indent="2"/>
    </xf>
    <xf numFmtId="164" fontId="0" fillId="0" borderId="0" xfId="0" applyAlignment="1">
      <alignment horizontal="left" indent="1"/>
    </xf>
    <xf numFmtId="165" fontId="0" fillId="0" borderId="0" xfId="0" applyNumberFormat="1" applyAlignment="1">
      <alignment horizontal="right" indent="2"/>
    </xf>
    <xf numFmtId="164" fontId="9" fillId="3" borderId="0" xfId="0" applyFont="1" applyFill="1" applyBorder="1" applyAlignment="1">
      <alignment horizontal="left" indent="1"/>
    </xf>
    <xf numFmtId="164" fontId="6" fillId="0" borderId="18" xfId="0" applyFont="1" applyBorder="1" applyAlignment="1">
      <alignment horizontal="left" indent="1"/>
    </xf>
    <xf numFmtId="165" fontId="6" fillId="0" borderId="19" xfId="0" applyNumberFormat="1" applyFont="1" applyBorder="1" applyAlignment="1">
      <alignment horizontal="right" indent="2"/>
    </xf>
    <xf numFmtId="165" fontId="9" fillId="0" borderId="20" xfId="0" applyNumberFormat="1" applyFont="1" applyBorder="1" applyAlignment="1">
      <alignment horizontal="right" indent="2"/>
    </xf>
    <xf numFmtId="164" fontId="6" fillId="0" borderId="0" xfId="0" applyFont="1" applyBorder="1" applyAlignment="1">
      <alignment horizontal="left" indent="1"/>
    </xf>
    <xf numFmtId="165" fontId="6" fillId="0" borderId="0" xfId="0" applyNumberFormat="1" applyFont="1" applyBorder="1" applyAlignment="1">
      <alignment horizontal="right" indent="2"/>
    </xf>
    <xf numFmtId="164" fontId="9" fillId="3" borderId="8" xfId="0" applyFont="1" applyFill="1" applyBorder="1" applyAlignment="1">
      <alignment horizontal="left" indent="1"/>
    </xf>
    <xf numFmtId="165" fontId="9" fillId="3" borderId="8" xfId="0" applyNumberFormat="1" applyFont="1" applyFill="1" applyBorder="1" applyAlignment="1">
      <alignment horizontal="right" indent="2"/>
    </xf>
    <xf numFmtId="164" fontId="7" fillId="0" borderId="0" xfId="0" applyFont="1" applyFill="1" applyAlignment="1">
      <alignment horizontal="left" indent="3"/>
    </xf>
    <xf numFmtId="164" fontId="0" fillId="0" borderId="0" xfId="0" applyFill="1" applyAlignment="1">
      <alignment/>
    </xf>
    <xf numFmtId="164" fontId="7" fillId="0" borderId="0" xfId="0" applyFont="1" applyFill="1" applyAlignment="1">
      <alignment horizontal="left"/>
    </xf>
    <xf numFmtId="164" fontId="9" fillId="0" borderId="0" xfId="0" applyFont="1" applyFill="1" applyAlignment="1">
      <alignment horizontal="left" indent="1"/>
    </xf>
    <xf numFmtId="164" fontId="6" fillId="0" borderId="0" xfId="0" applyFont="1" applyFill="1" applyBorder="1" applyAlignment="1">
      <alignment horizontal="left" indent="1"/>
    </xf>
    <xf numFmtId="165" fontId="6" fillId="0" borderId="0" xfId="0" applyNumberFormat="1" applyFont="1" applyFill="1" applyBorder="1" applyAlignment="1">
      <alignment horizontal="right" indent="2"/>
    </xf>
    <xf numFmtId="164" fontId="10" fillId="0" borderId="0" xfId="0" applyFont="1" applyAlignment="1">
      <alignment/>
    </xf>
    <xf numFmtId="164" fontId="7" fillId="4" borderId="0" xfId="0" applyFont="1" applyFill="1" applyAlignment="1">
      <alignment horizontal="left" indent="3"/>
    </xf>
    <xf numFmtId="164" fontId="0" fillId="4" borderId="0" xfId="0" applyFill="1" applyAlignment="1">
      <alignment/>
    </xf>
    <xf numFmtId="164" fontId="7" fillId="4" borderId="0" xfId="0" applyFont="1" applyFill="1" applyAlignment="1">
      <alignment horizontal="left"/>
    </xf>
    <xf numFmtId="164" fontId="9" fillId="4" borderId="0" xfId="0" applyFont="1" applyFill="1" applyAlignment="1">
      <alignment horizontal="left" indent="1"/>
    </xf>
    <xf numFmtId="164" fontId="6" fillId="0" borderId="21" xfId="0" applyFont="1" applyBorder="1" applyAlignment="1">
      <alignment horizontal="left" indent="1"/>
    </xf>
    <xf numFmtId="164" fontId="6" fillId="0" borderId="1" xfId="0" applyFont="1" applyBorder="1" applyAlignment="1">
      <alignment horizontal="left" wrapText="1" indent="1"/>
    </xf>
    <xf numFmtId="164" fontId="6" fillId="0" borderId="22" xfId="0" applyFont="1" applyBorder="1" applyAlignment="1">
      <alignment horizontal="left" indent="1"/>
    </xf>
    <xf numFmtId="165" fontId="6" fillId="0" borderId="23" xfId="0" applyNumberFormat="1" applyFont="1" applyBorder="1" applyAlignment="1">
      <alignment horizontal="right" indent="2"/>
    </xf>
    <xf numFmtId="164" fontId="9" fillId="4" borderId="8" xfId="0" applyFont="1" applyFill="1" applyBorder="1" applyAlignment="1">
      <alignment horizontal="left" indent="1"/>
    </xf>
    <xf numFmtId="165" fontId="9" fillId="4" borderId="8" xfId="0" applyNumberFormat="1" applyFont="1" applyFill="1" applyBorder="1" applyAlignment="1">
      <alignment horizontal="right" indent="2"/>
    </xf>
    <xf numFmtId="164" fontId="9" fillId="0" borderId="0" xfId="0" applyFont="1" applyAlignment="1">
      <alignment/>
    </xf>
    <xf numFmtId="164" fontId="6" fillId="0" borderId="24" xfId="0" applyFont="1" applyBorder="1" applyAlignment="1">
      <alignment horizontal="left" indent="1"/>
    </xf>
    <xf numFmtId="165" fontId="6" fillId="0" borderId="25" xfId="0" applyNumberFormat="1" applyFont="1" applyBorder="1" applyAlignment="1">
      <alignment horizontal="right" indent="2"/>
    </xf>
    <xf numFmtId="164" fontId="9" fillId="0" borderId="0" xfId="0" applyFont="1" applyBorder="1" applyAlignment="1">
      <alignment horizontal="left" indent="1"/>
    </xf>
    <xf numFmtId="164" fontId="11" fillId="4" borderId="0" xfId="0" applyFont="1" applyFill="1" applyAlignment="1">
      <alignment horizontal="left" indent="3"/>
    </xf>
    <xf numFmtId="164" fontId="12" fillId="4" borderId="0" xfId="0" applyFont="1" applyFill="1" applyAlignment="1">
      <alignment horizontal="left" indent="3"/>
    </xf>
    <xf numFmtId="164" fontId="4" fillId="4" borderId="0" xfId="0" applyFont="1" applyFill="1" applyAlignment="1">
      <alignment horizontal="left" indent="1"/>
    </xf>
    <xf numFmtId="164" fontId="8" fillId="0" borderId="8" xfId="0" applyFont="1" applyFill="1" applyBorder="1" applyAlignment="1">
      <alignment horizontal="left" indent="1"/>
    </xf>
    <xf numFmtId="165" fontId="10" fillId="0" borderId="8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 indent="2"/>
    </xf>
    <xf numFmtId="164" fontId="8" fillId="0" borderId="8" xfId="0" applyFont="1" applyFill="1" applyBorder="1" applyAlignment="1">
      <alignment horizontal="left" wrapText="1" indent="1"/>
    </xf>
    <xf numFmtId="165" fontId="10" fillId="0" borderId="8" xfId="0" applyNumberFormat="1" applyFont="1" applyFill="1" applyBorder="1" applyAlignment="1">
      <alignment horizontal="right" indent="2"/>
    </xf>
    <xf numFmtId="164" fontId="4" fillId="0" borderId="8" xfId="0" applyFont="1" applyFill="1" applyBorder="1" applyAlignment="1">
      <alignment horizontal="left" indent="1"/>
    </xf>
    <xf numFmtId="165" fontId="13" fillId="0" borderId="8" xfId="0" applyNumberFormat="1" applyFont="1" applyFill="1" applyBorder="1" applyAlignment="1">
      <alignment horizontal="right" indent="2"/>
    </xf>
    <xf numFmtId="164" fontId="8" fillId="4" borderId="1" xfId="0" applyFont="1" applyFill="1" applyBorder="1" applyAlignment="1">
      <alignment horizontal="left" indent="1"/>
    </xf>
    <xf numFmtId="165" fontId="8" fillId="4" borderId="2" xfId="0" applyNumberFormat="1" applyFont="1" applyFill="1" applyBorder="1" applyAlignment="1">
      <alignment horizontal="right" indent="2"/>
    </xf>
    <xf numFmtId="164" fontId="8" fillId="4" borderId="5" xfId="0" applyFont="1" applyFill="1" applyBorder="1" applyAlignment="1">
      <alignment horizontal="left" indent="1"/>
    </xf>
    <xf numFmtId="165" fontId="8" fillId="4" borderId="6" xfId="0" applyNumberFormat="1" applyFont="1" applyFill="1" applyBorder="1" applyAlignment="1">
      <alignment horizontal="right" indent="2"/>
    </xf>
    <xf numFmtId="164" fontId="9" fillId="0" borderId="0" xfId="0" applyFont="1" applyFill="1" applyBorder="1" applyAlignment="1">
      <alignment horizontal="left" indent="1"/>
    </xf>
    <xf numFmtId="165" fontId="9" fillId="0" borderId="0" xfId="0" applyNumberFormat="1" applyFont="1" applyFill="1" applyBorder="1" applyAlignment="1">
      <alignment horizontal="right" indent="2"/>
    </xf>
    <xf numFmtId="164" fontId="14" fillId="0" borderId="0" xfId="0" applyFont="1" applyAlignment="1">
      <alignment horizontal="left" indent="3"/>
    </xf>
    <xf numFmtId="164" fontId="0" fillId="0" borderId="3" xfId="0" applyFont="1" applyBorder="1" applyAlignment="1">
      <alignment horizontal="left" indent="1"/>
    </xf>
    <xf numFmtId="164" fontId="7" fillId="5" borderId="0" xfId="0" applyFont="1" applyFill="1" applyBorder="1" applyAlignment="1">
      <alignment horizontal="left" wrapText="1" indent="3"/>
    </xf>
    <xf numFmtId="164" fontId="9" fillId="5" borderId="0" xfId="0" applyFont="1" applyFill="1" applyAlignment="1">
      <alignment horizontal="left" indent="1"/>
    </xf>
    <xf numFmtId="164" fontId="9" fillId="0" borderId="8" xfId="0" applyFont="1" applyBorder="1" applyAlignment="1">
      <alignment horizontal="left" indent="1"/>
    </xf>
    <xf numFmtId="164" fontId="9" fillId="5" borderId="0" xfId="0" applyFont="1" applyFill="1" applyBorder="1" applyAlignment="1">
      <alignment horizontal="left" indent="1"/>
    </xf>
    <xf numFmtId="164" fontId="6" fillId="0" borderId="26" xfId="0" applyFont="1" applyBorder="1" applyAlignment="1">
      <alignment horizontal="left" indent="1"/>
    </xf>
    <xf numFmtId="165" fontId="6" fillId="0" borderId="27" xfId="0" applyNumberFormat="1" applyFont="1" applyBorder="1" applyAlignment="1">
      <alignment horizontal="right" indent="2"/>
    </xf>
    <xf numFmtId="164" fontId="9" fillId="5" borderId="8" xfId="0" applyFont="1" applyFill="1" applyBorder="1" applyAlignment="1">
      <alignment horizontal="left" indent="1"/>
    </xf>
    <xf numFmtId="165" fontId="9" fillId="5" borderId="8" xfId="0" applyNumberFormat="1" applyFont="1" applyFill="1" applyBorder="1" applyAlignment="1">
      <alignment horizontal="right" indent="2"/>
    </xf>
    <xf numFmtId="164" fontId="10" fillId="0" borderId="0" xfId="0" applyFont="1" applyFill="1" applyBorder="1" applyAlignment="1">
      <alignment horizontal="left"/>
    </xf>
    <xf numFmtId="164" fontId="7" fillId="3" borderId="0" xfId="0" applyFont="1" applyFill="1" applyAlignment="1">
      <alignment horizontal="left" indent="3"/>
    </xf>
    <xf numFmtId="164" fontId="0" fillId="3" borderId="0" xfId="0" applyFill="1" applyAlignment="1">
      <alignment/>
    </xf>
    <xf numFmtId="164" fontId="7" fillId="3" borderId="0" xfId="0" applyFont="1" applyFill="1" applyAlignment="1">
      <alignment horizontal="left"/>
    </xf>
    <xf numFmtId="164" fontId="6" fillId="0" borderId="16" xfId="0" applyFont="1" applyBorder="1" applyAlignment="1">
      <alignment horizontal="left" wrapText="1" indent="1"/>
    </xf>
    <xf numFmtId="164" fontId="15" fillId="4" borderId="0" xfId="0" applyFont="1" applyFill="1" applyAlignment="1">
      <alignment horizontal="left" indent="3"/>
    </xf>
    <xf numFmtId="164" fontId="13" fillId="0" borderId="0" xfId="0" applyFont="1" applyFill="1" applyAlignment="1">
      <alignment horizontal="left" indent="1"/>
    </xf>
    <xf numFmtId="164" fontId="13" fillId="0" borderId="8" xfId="0" applyFont="1" applyFill="1" applyBorder="1" applyAlignment="1">
      <alignment horizontal="left" indent="1"/>
    </xf>
    <xf numFmtId="164" fontId="6" fillId="0" borderId="0" xfId="0" applyFont="1" applyFill="1" applyBorder="1" applyAlignment="1">
      <alignment horizontal="left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view="pageBreakPreview" zoomScaleSheetLayoutView="100" workbookViewId="0" topLeftCell="A80">
      <selection activeCell="B153" sqref="B153"/>
    </sheetView>
  </sheetViews>
  <sheetFormatPr defaultColWidth="9.140625" defaultRowHeight="15"/>
  <cols>
    <col min="1" max="1" width="5.7109375" style="0" customWidth="1"/>
    <col min="2" max="2" width="62.00390625" style="0" customWidth="1"/>
    <col min="3" max="3" width="21.8515625" style="0" customWidth="1"/>
  </cols>
  <sheetData>
    <row r="1" spans="1:2" ht="12.75">
      <c r="A1" s="1" t="s">
        <v>0</v>
      </c>
      <c r="B1" s="2"/>
    </row>
    <row r="2" ht="9" customHeight="1"/>
    <row r="3" spans="1:3" ht="21.75" customHeight="1">
      <c r="A3" s="3" t="s">
        <v>1</v>
      </c>
      <c r="B3" s="4"/>
      <c r="C3" s="4"/>
    </row>
    <row r="4" ht="6" customHeight="1"/>
    <row r="5" spans="1:3" ht="12.75">
      <c r="A5" s="5" t="s">
        <v>2</v>
      </c>
      <c r="B5" s="5"/>
      <c r="C5" s="5"/>
    </row>
    <row r="6" spans="1:3" ht="12.75">
      <c r="A6" s="5" t="s">
        <v>3</v>
      </c>
      <c r="B6" s="5"/>
      <c r="C6" s="5"/>
    </row>
    <row r="7" spans="1:3" ht="12.75">
      <c r="A7" s="5" t="s">
        <v>4</v>
      </c>
      <c r="B7" s="5"/>
      <c r="C7" s="5"/>
    </row>
    <row r="8" spans="1:3" ht="9.75" customHeight="1">
      <c r="A8" s="6"/>
      <c r="B8" s="6"/>
      <c r="C8" s="6"/>
    </row>
    <row r="9" spans="1:3" ht="12.75">
      <c r="A9" s="7" t="s">
        <v>5</v>
      </c>
      <c r="B9" s="8"/>
      <c r="C9" s="6"/>
    </row>
    <row r="10" ht="9" customHeight="1"/>
    <row r="11" spans="2:3" ht="12.75">
      <c r="B11" s="9" t="s">
        <v>6</v>
      </c>
      <c r="C11" s="10"/>
    </row>
    <row r="12" spans="2:3" ht="16.5" customHeight="1">
      <c r="B12" s="11" t="s">
        <v>7</v>
      </c>
      <c r="C12" s="12">
        <v>14708815</v>
      </c>
    </row>
    <row r="13" spans="2:3" ht="16.5" customHeight="1">
      <c r="B13" s="13" t="s">
        <v>8</v>
      </c>
      <c r="C13" s="14">
        <v>0</v>
      </c>
    </row>
    <row r="14" spans="2:3" ht="16.5" customHeight="1">
      <c r="B14" s="13"/>
      <c r="C14" s="14"/>
    </row>
    <row r="15" spans="2:3" ht="16.5" customHeight="1">
      <c r="B15" s="13"/>
      <c r="C15" s="14"/>
    </row>
    <row r="16" spans="2:3" ht="16.5" customHeight="1">
      <c r="B16" s="15" t="s">
        <v>9</v>
      </c>
      <c r="C16" s="16">
        <v>0</v>
      </c>
    </row>
    <row r="17" spans="2:3" ht="16.5" customHeight="1">
      <c r="B17" s="17" t="s">
        <v>10</v>
      </c>
      <c r="C17" s="18">
        <f>SUM(C12:C16)</f>
        <v>14708815</v>
      </c>
    </row>
    <row r="18" spans="2:3" ht="9.75" customHeight="1">
      <c r="B18" s="19"/>
      <c r="C18" s="20"/>
    </row>
    <row r="19" spans="2:3" ht="12.75">
      <c r="B19" s="9" t="s">
        <v>11</v>
      </c>
      <c r="C19" s="20"/>
    </row>
    <row r="20" spans="2:3" ht="16.5" customHeight="1">
      <c r="B20" s="21" t="s">
        <v>12</v>
      </c>
      <c r="C20" s="22"/>
    </row>
    <row r="21" spans="2:3" ht="16.5" customHeight="1">
      <c r="B21" s="23" t="s">
        <v>13</v>
      </c>
      <c r="C21" s="24">
        <v>10624445</v>
      </c>
    </row>
    <row r="22" spans="2:3" ht="16.5" customHeight="1">
      <c r="B22" s="25" t="s">
        <v>14</v>
      </c>
      <c r="C22" s="14">
        <v>59150</v>
      </c>
    </row>
    <row r="23" spans="2:3" ht="16.5" customHeight="1">
      <c r="B23" s="25" t="s">
        <v>15</v>
      </c>
      <c r="C23" s="14">
        <v>3616881</v>
      </c>
    </row>
    <row r="24" spans="2:3" ht="16.5" customHeight="1">
      <c r="B24" s="25" t="s">
        <v>16</v>
      </c>
      <c r="C24" s="14">
        <v>212488</v>
      </c>
    </row>
    <row r="25" spans="2:3" ht="16.5" customHeight="1">
      <c r="B25" s="13" t="s">
        <v>17</v>
      </c>
      <c r="C25" s="14">
        <v>48791.1</v>
      </c>
    </row>
    <row r="26" spans="2:3" ht="16.5" customHeight="1">
      <c r="B26" s="13" t="s">
        <v>18</v>
      </c>
      <c r="C26" s="14">
        <v>1826</v>
      </c>
    </row>
    <row r="27" spans="2:3" ht="16.5" customHeight="1">
      <c r="B27" s="25" t="s">
        <v>19</v>
      </c>
      <c r="C27" s="14">
        <v>42750</v>
      </c>
    </row>
    <row r="28" spans="2:3" ht="16.5" customHeight="1">
      <c r="B28" s="25" t="s">
        <v>20</v>
      </c>
      <c r="C28" s="14">
        <v>27625.9</v>
      </c>
    </row>
    <row r="29" spans="2:3" ht="16.5" customHeight="1">
      <c r="B29" s="25" t="s">
        <v>21</v>
      </c>
      <c r="C29" s="14">
        <v>43573</v>
      </c>
    </row>
    <row r="30" spans="2:3" ht="16.5" customHeight="1">
      <c r="B30" s="25" t="s">
        <v>22</v>
      </c>
      <c r="C30" s="14">
        <v>28265</v>
      </c>
    </row>
    <row r="31" spans="2:3" ht="16.5" customHeight="1">
      <c r="B31" s="25" t="s">
        <v>23</v>
      </c>
      <c r="C31" s="14">
        <v>3020</v>
      </c>
    </row>
    <row r="32" spans="2:3" ht="7.5" customHeight="1">
      <c r="B32" s="13"/>
      <c r="C32" s="14"/>
    </row>
    <row r="33" spans="2:3" ht="16.5" customHeight="1">
      <c r="B33" s="26" t="s">
        <v>24</v>
      </c>
      <c r="C33" s="27">
        <v>0</v>
      </c>
    </row>
    <row r="34" spans="2:3" ht="7.5" customHeight="1">
      <c r="B34" s="15"/>
      <c r="C34" s="16"/>
    </row>
    <row r="35" spans="2:3" ht="16.5" customHeight="1">
      <c r="B35" s="28" t="s">
        <v>25</v>
      </c>
      <c r="C35" s="18">
        <f>SUM(C21:C34)</f>
        <v>14708815</v>
      </c>
    </row>
    <row r="36" spans="2:3" ht="7.5" customHeight="1">
      <c r="B36" s="19"/>
      <c r="C36" s="20"/>
    </row>
    <row r="37" spans="2:3" ht="16.5" customHeight="1">
      <c r="B37" s="29" t="s">
        <v>26</v>
      </c>
      <c r="C37" s="30">
        <v>0</v>
      </c>
    </row>
    <row r="38" ht="9" customHeight="1"/>
    <row r="39" ht="16.5" customHeight="1">
      <c r="B39" s="10" t="s">
        <v>27</v>
      </c>
    </row>
    <row r="40" ht="16.5" customHeight="1">
      <c r="B40" s="10" t="s">
        <v>28</v>
      </c>
    </row>
    <row r="41" ht="17.25" customHeight="1">
      <c r="B41" s="10"/>
    </row>
    <row r="42" ht="9" customHeight="1"/>
    <row r="43" ht="1.5" customHeight="1"/>
    <row r="44" ht="1.5" customHeight="1"/>
    <row r="45" ht="1.5" customHeight="1"/>
    <row r="46" ht="1.5" customHeight="1"/>
    <row r="47" ht="9" customHeight="1"/>
    <row r="48" spans="1:3" ht="41.25" customHeight="1">
      <c r="A48" s="31" t="s">
        <v>29</v>
      </c>
      <c r="B48" s="31"/>
      <c r="C48" s="31"/>
    </row>
    <row r="49" ht="11.25" customHeight="1"/>
    <row r="50" spans="2:3" ht="18.75" customHeight="1">
      <c r="B50" s="32" t="s">
        <v>6</v>
      </c>
      <c r="C50" s="10"/>
    </row>
    <row r="51" spans="2:3" ht="16.5" customHeight="1">
      <c r="B51" s="11" t="s">
        <v>30</v>
      </c>
      <c r="C51" s="12">
        <v>2000000</v>
      </c>
    </row>
    <row r="52" spans="2:3" ht="16.5" customHeight="1">
      <c r="B52" s="25" t="s">
        <v>31</v>
      </c>
      <c r="C52" s="14">
        <v>65961</v>
      </c>
    </row>
    <row r="53" spans="2:3" ht="16.5" customHeight="1">
      <c r="B53" s="25" t="s">
        <v>32</v>
      </c>
      <c r="C53" s="14">
        <v>175596.65</v>
      </c>
    </row>
    <row r="54" spans="2:3" ht="16.5" customHeight="1">
      <c r="B54" s="33" t="s">
        <v>33</v>
      </c>
      <c r="C54" s="34">
        <v>987666</v>
      </c>
    </row>
    <row r="55" spans="2:3" ht="16.5" customHeight="1">
      <c r="B55" s="33" t="s">
        <v>34</v>
      </c>
      <c r="C55" s="34">
        <v>4444</v>
      </c>
    </row>
    <row r="56" spans="2:3" ht="16.5" customHeight="1">
      <c r="B56" s="33" t="s">
        <v>35</v>
      </c>
      <c r="C56" s="34">
        <v>0</v>
      </c>
    </row>
    <row r="57" spans="2:3" ht="16.5" customHeight="1">
      <c r="B57" s="33" t="s">
        <v>36</v>
      </c>
      <c r="C57" s="34">
        <v>8824</v>
      </c>
    </row>
    <row r="58" spans="2:3" ht="16.5" customHeight="1">
      <c r="B58" s="33" t="s">
        <v>37</v>
      </c>
      <c r="C58" s="34">
        <v>947</v>
      </c>
    </row>
    <row r="59" spans="2:3" ht="16.5" customHeight="1">
      <c r="B59" s="33" t="s">
        <v>38</v>
      </c>
      <c r="C59" s="34">
        <v>0</v>
      </c>
    </row>
    <row r="60" spans="2:3" ht="16.5" customHeight="1">
      <c r="B60" s="28" t="s">
        <v>10</v>
      </c>
      <c r="C60" s="18">
        <f>SUM(C51:C59)</f>
        <v>3243438.65</v>
      </c>
    </row>
    <row r="61" spans="2:3" ht="11.25" customHeight="1">
      <c r="B61" s="35"/>
      <c r="C61" s="36"/>
    </row>
    <row r="62" spans="2:3" ht="12.75">
      <c r="B62" s="37" t="s">
        <v>11</v>
      </c>
      <c r="C62" s="20"/>
    </row>
    <row r="63" spans="2:3" ht="16.5" customHeight="1">
      <c r="B63" s="38" t="s">
        <v>39</v>
      </c>
      <c r="C63" s="39">
        <v>2950691.1</v>
      </c>
    </row>
    <row r="64" spans="2:3" ht="16.5" customHeight="1">
      <c r="B64" s="25" t="s">
        <v>40</v>
      </c>
      <c r="C64" s="14">
        <v>4444</v>
      </c>
    </row>
    <row r="65" spans="2:3" ht="16.5" customHeight="1">
      <c r="B65" s="25" t="s">
        <v>41</v>
      </c>
      <c r="C65" s="14">
        <v>65961</v>
      </c>
    </row>
    <row r="66" spans="2:3" ht="16.5" customHeight="1">
      <c r="B66" s="33" t="s">
        <v>38</v>
      </c>
      <c r="C66" s="34">
        <v>0</v>
      </c>
    </row>
    <row r="67" spans="2:3" ht="16.5" customHeight="1">
      <c r="B67" s="25"/>
      <c r="C67" s="14"/>
    </row>
    <row r="68" spans="2:3" ht="16.5" customHeight="1">
      <c r="B68" s="15"/>
      <c r="C68" s="16"/>
    </row>
    <row r="69" spans="2:3" ht="16.5" customHeight="1">
      <c r="B69" s="17" t="s">
        <v>25</v>
      </c>
      <c r="C69" s="40">
        <f>SUM(C63:C68)</f>
        <v>3021096.1</v>
      </c>
    </row>
    <row r="70" spans="2:3" ht="9.75" customHeight="1">
      <c r="B70" s="41"/>
      <c r="C70" s="42"/>
    </row>
    <row r="71" spans="2:3" ht="18" customHeight="1">
      <c r="B71" s="43" t="s">
        <v>26</v>
      </c>
      <c r="C71" s="44">
        <f>C60-C69</f>
        <v>222342.5499999998</v>
      </c>
    </row>
    <row r="72" ht="12.75" customHeight="1"/>
    <row r="73" ht="11.25" customHeight="1"/>
    <row r="74" ht="11.25" customHeight="1"/>
    <row r="75" spans="1:3" ht="18.75" customHeight="1">
      <c r="A75" s="45"/>
      <c r="B75" s="45"/>
      <c r="C75" s="46"/>
    </row>
    <row r="76" spans="1:3" ht="18" customHeight="1">
      <c r="A76" s="46"/>
      <c r="B76" s="47"/>
      <c r="C76" s="46"/>
    </row>
    <row r="77" spans="1:3" ht="11.25" customHeight="1">
      <c r="A77" s="46"/>
      <c r="B77" s="47"/>
      <c r="C77" s="46"/>
    </row>
    <row r="78" spans="1:3" ht="16.5" customHeight="1">
      <c r="A78" s="46"/>
      <c r="B78" s="48"/>
      <c r="C78" s="46"/>
    </row>
    <row r="79" spans="1:4" ht="15.75" customHeight="1">
      <c r="A79" s="46"/>
      <c r="B79" s="49"/>
      <c r="C79" s="50"/>
      <c r="D79" s="46"/>
    </row>
    <row r="80" spans="1:4" ht="15.75" customHeight="1">
      <c r="A80" s="46"/>
      <c r="B80" s="49"/>
      <c r="C80" s="50"/>
      <c r="D80" s="46"/>
    </row>
    <row r="81" spans="1:4" ht="15.75" customHeight="1">
      <c r="A81" s="46"/>
      <c r="B81" s="49"/>
      <c r="C81" s="50"/>
      <c r="D81" s="46"/>
    </row>
    <row r="82" spans="1:4" ht="15.75" customHeight="1">
      <c r="A82" s="46"/>
      <c r="B82" s="49"/>
      <c r="C82" s="50"/>
      <c r="D82" s="46"/>
    </row>
    <row r="83" spans="1:4" ht="15.75" customHeight="1">
      <c r="A83" s="46"/>
      <c r="B83" s="49"/>
      <c r="C83" s="50"/>
      <c r="D83" s="46"/>
    </row>
    <row r="84" spans="1:4" ht="15.75" customHeight="1">
      <c r="A84" s="46"/>
      <c r="B84" s="49"/>
      <c r="C84" s="50"/>
      <c r="D84" s="46"/>
    </row>
    <row r="85" ht="15.75" customHeight="1">
      <c r="D85" s="46"/>
    </row>
    <row r="86" ht="15.75" customHeight="1">
      <c r="D86" s="46"/>
    </row>
    <row r="87" spans="1:4" ht="15.75" customHeight="1">
      <c r="A87" s="46"/>
      <c r="B87" s="51" t="s">
        <v>42</v>
      </c>
      <c r="C87" s="51"/>
      <c r="D87" s="46"/>
    </row>
    <row r="88" spans="1:4" ht="15.75" customHeight="1">
      <c r="A88" s="46"/>
      <c r="B88" s="51" t="s">
        <v>43</v>
      </c>
      <c r="C88" s="51"/>
      <c r="D88" s="46"/>
    </row>
    <row r="89" spans="1:4" ht="15.75" customHeight="1">
      <c r="A89" s="46"/>
      <c r="B89" s="51" t="s">
        <v>44</v>
      </c>
      <c r="C89" s="51"/>
      <c r="D89" s="46"/>
    </row>
    <row r="90" spans="1:4" ht="15.75" customHeight="1">
      <c r="A90" s="46"/>
      <c r="B90" s="51" t="s">
        <v>45</v>
      </c>
      <c r="C90" s="50"/>
      <c r="D90" s="46"/>
    </row>
    <row r="91" spans="1:4" ht="15.75" customHeight="1">
      <c r="A91" s="46"/>
      <c r="B91" s="49"/>
      <c r="C91" s="50"/>
      <c r="D91" s="46"/>
    </row>
    <row r="92" spans="1:4" ht="15.75" customHeight="1">
      <c r="A92" s="46"/>
      <c r="B92" s="49"/>
      <c r="C92" s="50"/>
      <c r="D92" s="46"/>
    </row>
    <row r="93" spans="1:4" ht="28.5" customHeight="1">
      <c r="A93" s="52" t="s">
        <v>46</v>
      </c>
      <c r="B93" s="52"/>
      <c r="C93" s="53"/>
      <c r="D93" s="46"/>
    </row>
    <row r="94" spans="2:4" ht="25.5" customHeight="1">
      <c r="B94" s="54" t="s">
        <v>47</v>
      </c>
      <c r="C94" s="53"/>
      <c r="D94" s="46"/>
    </row>
    <row r="95" spans="2:4" ht="15.75" customHeight="1">
      <c r="B95" s="47"/>
      <c r="C95" s="46"/>
      <c r="D95" s="46"/>
    </row>
    <row r="96" spans="2:4" ht="15.75" customHeight="1">
      <c r="B96" s="55" t="s">
        <v>6</v>
      </c>
      <c r="D96" s="46"/>
    </row>
    <row r="97" spans="2:4" ht="15.75" customHeight="1">
      <c r="B97" s="56" t="s">
        <v>48</v>
      </c>
      <c r="C97" s="39">
        <v>423992</v>
      </c>
      <c r="D97" s="46"/>
    </row>
    <row r="98" spans="2:4" ht="15.75" customHeight="1">
      <c r="B98" s="28" t="s">
        <v>10</v>
      </c>
      <c r="C98" s="18">
        <f>SUM(C97)</f>
        <v>423992</v>
      </c>
      <c r="D98" s="46"/>
    </row>
    <row r="99" ht="15.75" customHeight="1">
      <c r="D99" s="46"/>
    </row>
    <row r="100" spans="2:4" ht="15.75" customHeight="1">
      <c r="B100" s="55" t="s">
        <v>11</v>
      </c>
      <c r="C100" s="42"/>
      <c r="D100" s="46"/>
    </row>
    <row r="101" spans="2:4" ht="15.75" customHeight="1">
      <c r="B101" s="57" t="s">
        <v>49</v>
      </c>
      <c r="C101" s="12">
        <v>29696</v>
      </c>
      <c r="D101" s="46"/>
    </row>
    <row r="102" spans="2:4" ht="15.75" customHeight="1">
      <c r="B102" s="13" t="s">
        <v>50</v>
      </c>
      <c r="C102" s="14">
        <v>235512</v>
      </c>
      <c r="D102" s="46"/>
    </row>
    <row r="103" spans="2:4" ht="15.75" customHeight="1">
      <c r="B103" s="13" t="s">
        <v>51</v>
      </c>
      <c r="C103" s="14">
        <v>74000</v>
      </c>
      <c r="D103" s="46"/>
    </row>
    <row r="104" spans="2:4" ht="15.75" customHeight="1">
      <c r="B104" s="58" t="s">
        <v>52</v>
      </c>
      <c r="C104" s="59">
        <v>84784</v>
      </c>
      <c r="D104" s="46"/>
    </row>
    <row r="105" spans="2:4" ht="15.75" customHeight="1">
      <c r="B105" s="17" t="s">
        <v>25</v>
      </c>
      <c r="C105" s="40">
        <f>SUM(C101:C104)</f>
        <v>423992</v>
      </c>
      <c r="D105" s="46"/>
    </row>
    <row r="106" ht="15.75" customHeight="1">
      <c r="D106" s="46"/>
    </row>
    <row r="107" spans="2:4" ht="15.75" customHeight="1">
      <c r="B107" s="60" t="s">
        <v>26</v>
      </c>
      <c r="C107" s="61">
        <v>0</v>
      </c>
      <c r="D107" s="46"/>
    </row>
    <row r="108" ht="15.75" customHeight="1">
      <c r="D108" s="46"/>
    </row>
    <row r="109" ht="15.75" customHeight="1">
      <c r="D109" s="46"/>
    </row>
    <row r="110" spans="2:4" ht="15.75" customHeight="1">
      <c r="B110" s="62" t="s">
        <v>53</v>
      </c>
      <c r="D110" s="46"/>
    </row>
    <row r="111" spans="2:4" ht="15.75" customHeight="1">
      <c r="B111" s="62" t="s">
        <v>54</v>
      </c>
      <c r="D111" s="46"/>
    </row>
    <row r="112" spans="2:4" ht="15.75" customHeight="1">
      <c r="B112" s="62"/>
      <c r="D112" s="46"/>
    </row>
    <row r="113" spans="2:4" ht="18.75" customHeight="1">
      <c r="B113" s="63" t="s">
        <v>55</v>
      </c>
      <c r="C113" s="64">
        <f>C117+C114</f>
        <v>876522</v>
      </c>
      <c r="D113" s="46"/>
    </row>
    <row r="114" spans="2:4" ht="18.75" customHeight="1">
      <c r="B114" s="23" t="s">
        <v>56</v>
      </c>
      <c r="C114" s="24">
        <v>525913.2</v>
      </c>
      <c r="D114" s="46"/>
    </row>
    <row r="115" spans="2:4" ht="18.75" customHeight="1">
      <c r="B115" s="33" t="s">
        <v>57</v>
      </c>
      <c r="C115" s="34">
        <v>185620</v>
      </c>
      <c r="D115" s="46"/>
    </row>
    <row r="116" spans="2:4" ht="18.75" customHeight="1">
      <c r="B116" s="63" t="s">
        <v>58</v>
      </c>
      <c r="C116" s="64">
        <f>C114-C115</f>
        <v>340293.19999999995</v>
      </c>
      <c r="D116" s="46"/>
    </row>
    <row r="117" spans="2:4" ht="18.75" customHeight="1">
      <c r="B117" s="23" t="s">
        <v>59</v>
      </c>
      <c r="C117" s="24">
        <v>350608.8</v>
      </c>
      <c r="D117" s="46"/>
    </row>
    <row r="118" spans="2:4" ht="18.75" customHeight="1">
      <c r="B118" s="33" t="s">
        <v>60</v>
      </c>
      <c r="C118" s="34">
        <v>423992</v>
      </c>
      <c r="D118" s="46"/>
    </row>
    <row r="119" spans="2:4" ht="18.75" customHeight="1">
      <c r="B119" s="63" t="s">
        <v>61</v>
      </c>
      <c r="C119" s="64">
        <v>266910</v>
      </c>
      <c r="D119" s="46"/>
    </row>
    <row r="120" ht="15.75" customHeight="1">
      <c r="D120" s="46"/>
    </row>
    <row r="121" ht="15.75" customHeight="1">
      <c r="D121" s="46"/>
    </row>
    <row r="122" ht="15.75" customHeight="1">
      <c r="D122" s="46"/>
    </row>
    <row r="123" ht="15.75" customHeight="1">
      <c r="D123" s="46"/>
    </row>
    <row r="124" ht="15.75" customHeight="1">
      <c r="D124" s="46"/>
    </row>
    <row r="125" spans="2:4" ht="15.75" customHeight="1">
      <c r="B125" s="65" t="s">
        <v>62</v>
      </c>
      <c r="C125" s="42"/>
      <c r="D125" s="46"/>
    </row>
    <row r="126" spans="2:4" ht="15.75" customHeight="1">
      <c r="B126" s="65" t="s">
        <v>63</v>
      </c>
      <c r="C126" s="42"/>
      <c r="D126" s="46"/>
    </row>
    <row r="127" spans="2:4" ht="15.75" customHeight="1">
      <c r="B127" s="65" t="s">
        <v>64</v>
      </c>
      <c r="C127" s="42"/>
      <c r="D127" s="46"/>
    </row>
    <row r="128" spans="2:4" ht="15.75" customHeight="1">
      <c r="B128" s="41"/>
      <c r="C128" s="42"/>
      <c r="D128" s="46"/>
    </row>
    <row r="129" spans="2:4" ht="15.75" customHeight="1">
      <c r="B129" s="65" t="s">
        <v>65</v>
      </c>
      <c r="C129" s="42"/>
      <c r="D129" s="46"/>
    </row>
    <row r="130" spans="2:4" ht="15.75" customHeight="1">
      <c r="B130" s="65" t="s">
        <v>66</v>
      </c>
      <c r="C130" s="42"/>
      <c r="D130" s="46"/>
    </row>
    <row r="131" spans="2:4" ht="15.75" customHeight="1">
      <c r="B131" s="65" t="s">
        <v>67</v>
      </c>
      <c r="C131" s="42"/>
      <c r="D131" s="46"/>
    </row>
    <row r="132" spans="2:4" ht="15.75" customHeight="1">
      <c r="B132" s="65" t="s">
        <v>68</v>
      </c>
      <c r="C132" s="42"/>
      <c r="D132" s="46"/>
    </row>
    <row r="133" spans="2:4" ht="15.75" customHeight="1">
      <c r="B133" s="41"/>
      <c r="C133" s="42"/>
      <c r="D133" s="46"/>
    </row>
    <row r="134" spans="2:4" ht="15.75" customHeight="1">
      <c r="B134" s="65" t="s">
        <v>69</v>
      </c>
      <c r="D134" s="46"/>
    </row>
    <row r="135" spans="2:4" ht="15.75" customHeight="1">
      <c r="B135" s="65" t="s">
        <v>70</v>
      </c>
      <c r="D135" s="46"/>
    </row>
    <row r="136" spans="2:4" ht="15.75" customHeight="1">
      <c r="B136" s="49"/>
      <c r="C136" s="50"/>
      <c r="D136" s="46"/>
    </row>
    <row r="137" spans="2:4" ht="15.75" customHeight="1">
      <c r="B137" s="49"/>
      <c r="C137" s="50"/>
      <c r="D137" s="46"/>
    </row>
    <row r="138" ht="15.75" customHeight="1">
      <c r="D138" s="46"/>
    </row>
    <row r="139" ht="15.75" customHeight="1">
      <c r="D139" s="46"/>
    </row>
    <row r="140" spans="1:4" ht="33" customHeight="1">
      <c r="A140" s="66" t="s">
        <v>71</v>
      </c>
      <c r="B140" s="67"/>
      <c r="C140" s="53"/>
      <c r="D140" s="46"/>
    </row>
    <row r="141" spans="1:4" ht="15.75" customHeight="1">
      <c r="A141" s="53"/>
      <c r="B141" s="53"/>
      <c r="C141" s="53"/>
      <c r="D141" s="46"/>
    </row>
    <row r="142" spans="1:4" ht="15.75" customHeight="1">
      <c r="A142" s="53"/>
      <c r="B142" s="68" t="s">
        <v>6</v>
      </c>
      <c r="C142" s="53"/>
      <c r="D142" s="46"/>
    </row>
    <row r="143" spans="1:4" ht="24" customHeight="1">
      <c r="A143" s="53"/>
      <c r="B143" s="69" t="s">
        <v>39</v>
      </c>
      <c r="C143" s="70">
        <f>C17+C60+C98</f>
        <v>18376245.65</v>
      </c>
      <c r="D143" s="46"/>
    </row>
    <row r="144" spans="1:4" ht="15.75" customHeight="1">
      <c r="A144" s="53"/>
      <c r="B144" s="53"/>
      <c r="C144" s="53"/>
      <c r="D144" s="46"/>
    </row>
    <row r="145" spans="1:4" ht="15.75" customHeight="1">
      <c r="A145" s="53"/>
      <c r="B145" s="68" t="s">
        <v>11</v>
      </c>
      <c r="C145" s="71"/>
      <c r="D145" s="46"/>
    </row>
    <row r="146" spans="1:4" ht="24" customHeight="1">
      <c r="A146" s="53"/>
      <c r="B146" s="72" t="s">
        <v>39</v>
      </c>
      <c r="C146" s="73">
        <f>C35+C69+C105</f>
        <v>18153903.1</v>
      </c>
      <c r="D146" s="46"/>
    </row>
    <row r="147" spans="1:4" ht="15.75" customHeight="1">
      <c r="A147" s="53"/>
      <c r="B147" s="53"/>
      <c r="C147" s="53"/>
      <c r="D147" s="46"/>
    </row>
    <row r="148" spans="1:4" ht="15.75" customHeight="1">
      <c r="A148" s="53"/>
      <c r="B148" s="53"/>
      <c r="C148" s="53"/>
      <c r="D148" s="46"/>
    </row>
    <row r="149" spans="1:4" ht="24" customHeight="1">
      <c r="A149" s="53"/>
      <c r="B149" s="74" t="s">
        <v>72</v>
      </c>
      <c r="C149" s="75">
        <f>C143-C146</f>
        <v>222342.54999999702</v>
      </c>
      <c r="D149" s="46"/>
    </row>
    <row r="150" spans="1:4" ht="24" customHeight="1">
      <c r="A150" s="53"/>
      <c r="B150" s="76" t="s">
        <v>73</v>
      </c>
      <c r="C150" s="77">
        <v>187342.55</v>
      </c>
      <c r="D150" s="46"/>
    </row>
    <row r="151" spans="1:4" ht="24" customHeight="1">
      <c r="A151" s="53"/>
      <c r="B151" s="78" t="s">
        <v>74</v>
      </c>
      <c r="C151" s="79">
        <v>35000</v>
      </c>
      <c r="D151" s="46"/>
    </row>
    <row r="152" spans="1:4" ht="25.5" customHeight="1">
      <c r="A152" s="53"/>
      <c r="B152" s="53"/>
      <c r="C152" s="53"/>
      <c r="D152" s="46"/>
    </row>
    <row r="153" ht="15.75" customHeight="1">
      <c r="D153" s="46"/>
    </row>
    <row r="154" ht="15.75" customHeight="1">
      <c r="D154" s="46"/>
    </row>
    <row r="155" ht="24.75" customHeight="1">
      <c r="D155" s="46"/>
    </row>
    <row r="156" ht="24.75" customHeight="1">
      <c r="D156" s="46"/>
    </row>
    <row r="157" ht="15.75" customHeight="1">
      <c r="D157" s="46"/>
    </row>
    <row r="158" ht="24.75" customHeight="1">
      <c r="D158" s="46"/>
    </row>
    <row r="159" ht="15.75" customHeight="1">
      <c r="D159" s="46"/>
    </row>
    <row r="160" ht="15.75" customHeight="1">
      <c r="D160" s="46"/>
    </row>
    <row r="161" ht="24.75" customHeight="1"/>
    <row r="162" ht="24.75" customHeight="1"/>
    <row r="163" ht="24.75" customHeight="1"/>
    <row r="164" ht="15.75" customHeight="1"/>
    <row r="165" ht="15.75" customHeight="1"/>
    <row r="166" ht="15.75" customHeight="1"/>
    <row r="167" ht="15.75" customHeight="1"/>
    <row r="168" ht="15.75" customHeight="1"/>
    <row r="169" spans="1:3" ht="16.5" customHeight="1">
      <c r="A169" s="46"/>
      <c r="B169" s="46"/>
      <c r="C169" s="46"/>
    </row>
    <row r="170" spans="1:3" ht="16.5" customHeight="1">
      <c r="A170" s="46"/>
      <c r="B170" s="80"/>
      <c r="C170" s="81"/>
    </row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5.75" customHeight="1"/>
    <row r="178" ht="23.25" customHeight="1"/>
    <row r="179" ht="18.75" customHeight="1"/>
    <row r="180" ht="17.25" customHeight="1"/>
    <row r="181" ht="17.25" customHeight="1"/>
    <row r="182" ht="18" customHeight="1"/>
    <row r="183" ht="16.5" customHeight="1"/>
    <row r="184" ht="16.5" customHeight="1"/>
    <row r="185" ht="16.5" customHeight="1">
      <c r="D185" s="62"/>
    </row>
    <row r="186" ht="25.5" customHeight="1">
      <c r="D186" s="62"/>
    </row>
    <row r="187" ht="16.5" customHeight="1">
      <c r="D187" s="62"/>
    </row>
    <row r="188" ht="16.5" customHeight="1">
      <c r="D188" s="62"/>
    </row>
    <row r="189" ht="25.5" customHeight="1">
      <c r="D189" s="62"/>
    </row>
    <row r="190" ht="16.5" customHeight="1"/>
    <row r="192" ht="23.25" customHeight="1"/>
    <row r="194" ht="19.5" customHeight="1"/>
    <row r="195" ht="25.5" customHeight="1"/>
    <row r="196" ht="20.25" customHeight="1"/>
    <row r="197" ht="22.5" customHeight="1"/>
    <row r="198" ht="21.75" customHeight="1"/>
    <row r="199" ht="19.5" customHeight="1"/>
    <row r="200" ht="19.5" customHeight="1"/>
    <row r="201" ht="21.75" customHeight="1"/>
    <row r="204" ht="22.5" customHeight="1"/>
    <row r="205" ht="21.75" customHeight="1"/>
    <row r="206" ht="21" customHeight="1"/>
    <row r="211" spans="2:3" ht="12.75">
      <c r="B211" s="46"/>
      <c r="C211" s="46"/>
    </row>
    <row r="217" ht="21" customHeight="1"/>
    <row r="220" ht="21" customHeight="1"/>
    <row r="223" ht="24" customHeight="1"/>
    <row r="224" ht="24" customHeight="1"/>
    <row r="225" ht="22.5" customHeight="1"/>
  </sheetData>
  <sheetProtection selectLockedCells="1" selectUnlockedCells="1"/>
  <mergeCells count="1">
    <mergeCell ref="A48:C48"/>
  </mergeCells>
  <printOptions/>
  <pageMargins left="0.9055555555555556" right="0" top="0.9840277777777777" bottom="0.5902777777777778" header="0.5118055555555555" footer="0.5118055555555555"/>
  <pageSetup horizontalDpi="300" verticalDpi="300" orientation="portrait" paperSize="9" scale="97"/>
  <rowBreaks count="5" manualBreakCount="5">
    <brk id="42" max="255" man="1"/>
    <brk id="85" max="255" man="1"/>
    <brk id="122" max="255" man="1"/>
    <brk id="170" max="255" man="1"/>
    <brk id="2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8"/>
  <sheetViews>
    <sheetView tabSelected="1" view="pageBreakPreview" zoomScaleSheetLayoutView="100" workbookViewId="0" topLeftCell="A79">
      <selection activeCell="B97" sqref="B97"/>
    </sheetView>
  </sheetViews>
  <sheetFormatPr defaultColWidth="9.140625" defaultRowHeight="15"/>
  <cols>
    <col min="1" max="1" width="4.8515625" style="0" customWidth="1"/>
    <col min="2" max="2" width="55.28125" style="0" customWidth="1"/>
    <col min="3" max="3" width="28.00390625" style="0" customWidth="1"/>
  </cols>
  <sheetData>
    <row r="1" spans="1:2" ht="12.75">
      <c r="A1" s="1" t="s">
        <v>0</v>
      </c>
      <c r="B1" s="82"/>
    </row>
    <row r="3" spans="1:3" ht="12.75">
      <c r="A3" s="3" t="s">
        <v>75</v>
      </c>
      <c r="B3" s="4"/>
      <c r="C3" s="4"/>
    </row>
    <row r="5" spans="1:3" ht="12.75">
      <c r="A5" s="5" t="s">
        <v>2</v>
      </c>
      <c r="B5" s="5"/>
      <c r="C5" s="5"/>
    </row>
    <row r="6" spans="1:3" ht="12.75">
      <c r="A6" s="5" t="s">
        <v>3</v>
      </c>
      <c r="B6" s="5"/>
      <c r="C6" s="5"/>
    </row>
    <row r="7" spans="1:3" ht="12.75">
      <c r="A7" s="5" t="s">
        <v>76</v>
      </c>
      <c r="B7" s="5"/>
      <c r="C7" s="5"/>
    </row>
    <row r="8" spans="1:3" ht="12.75">
      <c r="A8" s="6"/>
      <c r="B8" s="6"/>
      <c r="C8" s="6"/>
    </row>
    <row r="9" spans="1:3" ht="12.75">
      <c r="A9" s="7" t="s">
        <v>5</v>
      </c>
      <c r="B9" s="8"/>
      <c r="C9" s="6"/>
    </row>
    <row r="10" ht="11.25" customHeight="1"/>
    <row r="11" spans="2:3" ht="12.75">
      <c r="B11" s="9" t="s">
        <v>6</v>
      </c>
      <c r="C11" s="10"/>
    </row>
    <row r="12" spans="2:3" ht="16.5" customHeight="1">
      <c r="B12" s="11" t="s">
        <v>7</v>
      </c>
      <c r="C12" s="12">
        <v>7593426.56</v>
      </c>
    </row>
    <row r="13" spans="2:3" ht="16.5" customHeight="1">
      <c r="B13" s="13" t="s">
        <v>8</v>
      </c>
      <c r="C13" s="24">
        <v>0</v>
      </c>
    </row>
    <row r="14" spans="2:3" ht="16.5" customHeight="1">
      <c r="B14" s="15" t="s">
        <v>9</v>
      </c>
      <c r="C14" s="16">
        <v>0</v>
      </c>
    </row>
    <row r="15" spans="2:3" ht="16.5" customHeight="1">
      <c r="B15" s="17" t="s">
        <v>10</v>
      </c>
      <c r="C15" s="18">
        <f>SUM(C12:C14)</f>
        <v>7593426.56</v>
      </c>
    </row>
    <row r="17" spans="2:3" ht="10.5" customHeight="1">
      <c r="B17" s="19"/>
      <c r="C17" s="20"/>
    </row>
    <row r="18" spans="2:3" ht="12.75">
      <c r="B18" s="9" t="s">
        <v>11</v>
      </c>
      <c r="C18" s="20"/>
    </row>
    <row r="19" spans="2:3" ht="16.5" customHeight="1">
      <c r="B19" s="21" t="s">
        <v>12</v>
      </c>
      <c r="C19" s="22"/>
    </row>
    <row r="20" spans="2:3" ht="16.5" customHeight="1">
      <c r="B20" s="23" t="s">
        <v>13</v>
      </c>
      <c r="C20" s="24">
        <v>5467834</v>
      </c>
    </row>
    <row r="21" spans="2:3" ht="16.5" customHeight="1">
      <c r="B21" s="25" t="s">
        <v>14</v>
      </c>
      <c r="C21" s="14">
        <v>26000</v>
      </c>
    </row>
    <row r="22" spans="2:3" ht="16.5" customHeight="1">
      <c r="B22" s="25" t="s">
        <v>15</v>
      </c>
      <c r="C22" s="14">
        <v>1860097</v>
      </c>
    </row>
    <row r="23" spans="2:3" ht="16.5" customHeight="1">
      <c r="B23" s="25" t="s">
        <v>16</v>
      </c>
      <c r="C23" s="14">
        <v>109530</v>
      </c>
    </row>
    <row r="24" spans="2:3" ht="16.5" customHeight="1">
      <c r="B24" s="13" t="s">
        <v>17</v>
      </c>
      <c r="C24" s="14">
        <v>56028</v>
      </c>
    </row>
    <row r="25" spans="2:3" ht="16.5" customHeight="1">
      <c r="B25" s="13" t="s">
        <v>77</v>
      </c>
      <c r="C25" s="14">
        <v>0</v>
      </c>
    </row>
    <row r="26" spans="2:3" ht="16.5" customHeight="1">
      <c r="B26" s="25" t="s">
        <v>19</v>
      </c>
      <c r="C26" s="14">
        <v>0</v>
      </c>
    </row>
    <row r="27" spans="2:3" ht="16.5" customHeight="1">
      <c r="B27" s="25" t="s">
        <v>20</v>
      </c>
      <c r="C27" s="14">
        <v>27030</v>
      </c>
    </row>
    <row r="28" spans="2:3" ht="16.5" customHeight="1">
      <c r="B28" s="25" t="s">
        <v>21</v>
      </c>
      <c r="C28" s="14">
        <v>27015</v>
      </c>
    </row>
    <row r="29" spans="2:3" ht="16.5" customHeight="1">
      <c r="B29" s="83" t="s">
        <v>22</v>
      </c>
      <c r="C29" s="14">
        <v>16734</v>
      </c>
    </row>
    <row r="30" spans="2:3" ht="16.5" customHeight="1">
      <c r="B30" s="25" t="s">
        <v>23</v>
      </c>
      <c r="C30" s="14">
        <v>3158.56</v>
      </c>
    </row>
    <row r="31" spans="2:3" ht="16.5" customHeight="1">
      <c r="B31" s="25"/>
      <c r="C31" s="14"/>
    </row>
    <row r="32" spans="2:3" ht="16.5" customHeight="1">
      <c r="B32" s="26" t="s">
        <v>24</v>
      </c>
      <c r="C32" s="27">
        <v>0</v>
      </c>
    </row>
    <row r="33" spans="2:3" ht="16.5" customHeight="1">
      <c r="B33" s="15"/>
      <c r="C33" s="16"/>
    </row>
    <row r="34" spans="2:3" ht="16.5" customHeight="1">
      <c r="B34" s="28" t="s">
        <v>25</v>
      </c>
      <c r="C34" s="18">
        <f>SUM(C20:C33)</f>
        <v>7593426.5600000005</v>
      </c>
    </row>
    <row r="35" spans="2:3" ht="9" customHeight="1">
      <c r="B35" s="19"/>
      <c r="C35" s="20"/>
    </row>
    <row r="36" spans="2:3" ht="18.75" customHeight="1">
      <c r="B36" s="29" t="s">
        <v>26</v>
      </c>
      <c r="C36" s="30">
        <f>C15-C34</f>
        <v>0</v>
      </c>
    </row>
    <row r="37" ht="11.25" customHeight="1"/>
    <row r="38" ht="9" customHeight="1"/>
    <row r="39" spans="1:3" ht="42" customHeight="1">
      <c r="A39" s="84" t="s">
        <v>29</v>
      </c>
      <c r="B39" s="84"/>
      <c r="C39" s="84"/>
    </row>
    <row r="40" ht="8.25" customHeight="1"/>
    <row r="41" spans="2:3" ht="12.75">
      <c r="B41" s="85" t="s">
        <v>6</v>
      </c>
      <c r="C41" s="10"/>
    </row>
    <row r="42" spans="2:3" ht="16.5" customHeight="1">
      <c r="B42" s="11" t="s">
        <v>7</v>
      </c>
      <c r="C42" s="12">
        <v>999996</v>
      </c>
    </row>
    <row r="43" spans="2:3" ht="16.5" customHeight="1">
      <c r="B43" s="25" t="s">
        <v>78</v>
      </c>
      <c r="C43" s="14">
        <v>3899</v>
      </c>
    </row>
    <row r="44" spans="2:3" ht="16.5" customHeight="1">
      <c r="B44" s="25" t="s">
        <v>32</v>
      </c>
      <c r="C44" s="14">
        <v>94604.54</v>
      </c>
    </row>
    <row r="45" spans="2:3" ht="16.5" customHeight="1">
      <c r="B45" s="25" t="s">
        <v>33</v>
      </c>
      <c r="C45" s="14">
        <v>588554</v>
      </c>
    </row>
    <row r="46" spans="2:3" ht="16.5" customHeight="1">
      <c r="B46" s="25" t="s">
        <v>36</v>
      </c>
      <c r="C46" s="14">
        <v>17995</v>
      </c>
    </row>
    <row r="47" spans="2:3" ht="16.5" customHeight="1">
      <c r="B47" s="25" t="s">
        <v>79</v>
      </c>
      <c r="C47" s="14">
        <v>2964</v>
      </c>
    </row>
    <row r="48" spans="2:3" ht="16.5" customHeight="1">
      <c r="B48" s="25" t="s">
        <v>37</v>
      </c>
      <c r="C48" s="14">
        <v>0</v>
      </c>
    </row>
    <row r="49" spans="2:3" ht="16.5" customHeight="1">
      <c r="B49" s="86" t="s">
        <v>10</v>
      </c>
      <c r="C49" s="18">
        <f>SUM(C42:C47)</f>
        <v>1708012.54</v>
      </c>
    </row>
    <row r="50" ht="7.5" customHeight="1"/>
    <row r="51" spans="2:3" ht="12.75">
      <c r="B51" s="87" t="s">
        <v>11</v>
      </c>
      <c r="C51" s="20"/>
    </row>
    <row r="52" spans="2:3" ht="16.5" customHeight="1">
      <c r="B52" s="11" t="s">
        <v>39</v>
      </c>
      <c r="C52" s="12">
        <v>1480832.44</v>
      </c>
    </row>
    <row r="53" spans="2:3" ht="16.5" customHeight="1">
      <c r="B53" s="25" t="s">
        <v>80</v>
      </c>
      <c r="C53" s="14">
        <v>3899</v>
      </c>
    </row>
    <row r="54" spans="2:3" ht="16.5" customHeight="1">
      <c r="B54" s="88" t="s">
        <v>79</v>
      </c>
      <c r="C54" s="89">
        <v>2964</v>
      </c>
    </row>
    <row r="55" spans="2:3" ht="16.5" customHeight="1">
      <c r="B55" s="86" t="s">
        <v>25</v>
      </c>
      <c r="C55" s="18">
        <f>SUM(C52:C54)</f>
        <v>1487695.44</v>
      </c>
    </row>
    <row r="56" spans="2:3" ht="8.25" customHeight="1">
      <c r="B56" s="46"/>
      <c r="C56" s="46"/>
    </row>
    <row r="57" spans="2:3" ht="21.75" customHeight="1">
      <c r="B57" s="90" t="s">
        <v>26</v>
      </c>
      <c r="C57" s="91">
        <f>C49-C55</f>
        <v>220317.1000000001</v>
      </c>
    </row>
    <row r="58" ht="11.25" customHeight="1"/>
    <row r="59" spans="2:3" ht="11.25" customHeight="1">
      <c r="B59" s="35"/>
      <c r="C59" s="36"/>
    </row>
    <row r="60" ht="21.75" customHeight="1"/>
    <row r="61" spans="2:3" ht="21.75" customHeight="1">
      <c r="B61" s="51" t="s">
        <v>42</v>
      </c>
      <c r="C61" s="51"/>
    </row>
    <row r="62" spans="1:3" ht="22.5" customHeight="1">
      <c r="A62" s="45"/>
      <c r="B62" s="51" t="s">
        <v>81</v>
      </c>
      <c r="C62" s="51"/>
    </row>
    <row r="63" spans="1:3" ht="22.5" customHeight="1">
      <c r="A63" s="46"/>
      <c r="B63" s="51" t="s">
        <v>82</v>
      </c>
      <c r="C63" s="51"/>
    </row>
    <row r="64" spans="1:3" ht="22.5" customHeight="1">
      <c r="A64" s="46"/>
      <c r="B64" s="51" t="s">
        <v>83</v>
      </c>
      <c r="C64" s="51"/>
    </row>
    <row r="65" spans="1:2" ht="22.5" customHeight="1">
      <c r="A65" s="46"/>
      <c r="B65" s="51" t="s">
        <v>84</v>
      </c>
    </row>
    <row r="66" spans="1:2" ht="22.5" customHeight="1">
      <c r="A66" s="46"/>
      <c r="B66" s="51" t="s">
        <v>85</v>
      </c>
    </row>
    <row r="67" spans="1:3" ht="13.5" customHeight="1">
      <c r="A67" s="46"/>
      <c r="B67" s="92"/>
      <c r="C67" s="81"/>
    </row>
    <row r="68" spans="1:3" ht="22.5" customHeight="1">
      <c r="A68" s="93" t="s">
        <v>46</v>
      </c>
      <c r="B68" s="93"/>
      <c r="C68" s="94"/>
    </row>
    <row r="69" spans="2:3" ht="22.5" customHeight="1">
      <c r="B69" s="95" t="s">
        <v>86</v>
      </c>
      <c r="C69" s="94"/>
    </row>
    <row r="70" spans="2:3" ht="11.25" customHeight="1">
      <c r="B70" s="47"/>
      <c r="C70" s="46"/>
    </row>
    <row r="71" ht="22.5" customHeight="1">
      <c r="B71" s="32" t="s">
        <v>6</v>
      </c>
    </row>
    <row r="72" spans="2:3" ht="22.5" customHeight="1">
      <c r="B72" s="56" t="s">
        <v>87</v>
      </c>
      <c r="C72" s="39">
        <v>266910</v>
      </c>
    </row>
    <row r="73" spans="2:3" ht="22.5" customHeight="1">
      <c r="B73" s="28" t="s">
        <v>10</v>
      </c>
      <c r="C73" s="18">
        <f>SUM(C72)</f>
        <v>266910</v>
      </c>
    </row>
    <row r="74" ht="11.25" customHeight="1"/>
    <row r="75" spans="2:3" ht="22.5" customHeight="1">
      <c r="B75" s="32" t="s">
        <v>11</v>
      </c>
      <c r="C75" s="42"/>
    </row>
    <row r="76" spans="2:3" ht="22.5" customHeight="1">
      <c r="B76" s="57" t="s">
        <v>49</v>
      </c>
      <c r="C76" s="12">
        <v>0</v>
      </c>
    </row>
    <row r="77" spans="2:3" ht="22.5" customHeight="1">
      <c r="B77" s="13" t="s">
        <v>50</v>
      </c>
      <c r="C77" s="14">
        <v>33968</v>
      </c>
    </row>
    <row r="78" spans="2:3" ht="22.5" customHeight="1">
      <c r="B78" s="13" t="s">
        <v>51</v>
      </c>
      <c r="C78" s="14">
        <v>33500</v>
      </c>
    </row>
    <row r="79" spans="2:3" ht="22.5" customHeight="1">
      <c r="B79" s="25" t="s">
        <v>88</v>
      </c>
      <c r="C79" s="14">
        <v>12229</v>
      </c>
    </row>
    <row r="80" spans="2:3" ht="22.5" customHeight="1">
      <c r="B80" s="96" t="s">
        <v>89</v>
      </c>
      <c r="C80" s="34">
        <v>187213</v>
      </c>
    </row>
    <row r="81" spans="2:3" ht="22.5" customHeight="1">
      <c r="B81" s="28" t="s">
        <v>25</v>
      </c>
      <c r="C81" s="18">
        <f>SUM(C76:C80)</f>
        <v>266910</v>
      </c>
    </row>
    <row r="82" ht="11.25" customHeight="1"/>
    <row r="83" spans="2:3" ht="22.5" customHeight="1">
      <c r="B83" s="43" t="s">
        <v>26</v>
      </c>
      <c r="C83" s="44">
        <v>0</v>
      </c>
    </row>
    <row r="84" ht="22.5" customHeight="1"/>
    <row r="85" ht="22.5" customHeight="1">
      <c r="B85" s="62" t="s">
        <v>53</v>
      </c>
    </row>
    <row r="86" ht="22.5" customHeight="1">
      <c r="B86" s="62" t="s">
        <v>90</v>
      </c>
    </row>
    <row r="87" spans="2:3" ht="22.5" customHeight="1">
      <c r="B87" s="11" t="s">
        <v>91</v>
      </c>
      <c r="C87" s="12">
        <f>C88+C91</f>
        <v>876522</v>
      </c>
    </row>
    <row r="88" spans="2:3" ht="22.5" customHeight="1">
      <c r="B88" s="11" t="s">
        <v>92</v>
      </c>
      <c r="C88" s="12">
        <v>525913.2</v>
      </c>
    </row>
    <row r="89" spans="2:3" ht="22.5" customHeight="1">
      <c r="B89" s="33" t="s">
        <v>93</v>
      </c>
      <c r="C89" s="34">
        <v>185620</v>
      </c>
    </row>
    <row r="90" spans="2:3" ht="22.5" customHeight="1">
      <c r="B90" s="11" t="s">
        <v>94</v>
      </c>
      <c r="C90" s="12">
        <v>340293.2</v>
      </c>
    </row>
    <row r="91" spans="2:3" ht="22.5" customHeight="1">
      <c r="B91" s="11" t="s">
        <v>95</v>
      </c>
      <c r="C91" s="12">
        <v>350608.8</v>
      </c>
    </row>
    <row r="92" spans="2:3" ht="22.5" customHeight="1">
      <c r="B92" s="33" t="s">
        <v>96</v>
      </c>
      <c r="C92" s="34">
        <v>423992</v>
      </c>
    </row>
    <row r="93" spans="1:3" ht="22.5" customHeight="1">
      <c r="A93" s="46"/>
      <c r="B93" s="63" t="s">
        <v>97</v>
      </c>
      <c r="C93" s="64">
        <v>266910</v>
      </c>
    </row>
    <row r="94" spans="1:3" ht="22.5" customHeight="1">
      <c r="A94" s="46"/>
      <c r="B94" s="23" t="s">
        <v>98</v>
      </c>
      <c r="C94" s="24">
        <v>266910</v>
      </c>
    </row>
    <row r="95" spans="1:3" ht="22.5" customHeight="1">
      <c r="A95" s="46"/>
      <c r="B95" s="15" t="s">
        <v>99</v>
      </c>
      <c r="C95" s="16">
        <v>0</v>
      </c>
    </row>
    <row r="96" ht="22.5" customHeight="1">
      <c r="A96" s="46"/>
    </row>
    <row r="97" ht="22.5" customHeight="1">
      <c r="A97" s="46"/>
    </row>
    <row r="98" spans="1:3" ht="22.5" customHeight="1">
      <c r="A98" s="46"/>
      <c r="B98" s="51" t="s">
        <v>100</v>
      </c>
      <c r="C98" s="51"/>
    </row>
    <row r="99" spans="2:3" ht="22.5" customHeight="1">
      <c r="B99" s="51" t="s">
        <v>101</v>
      </c>
      <c r="C99" s="51"/>
    </row>
    <row r="100" spans="1:3" ht="22.5" customHeight="1">
      <c r="A100" s="45"/>
      <c r="B100" s="51" t="s">
        <v>102</v>
      </c>
      <c r="C100" s="51"/>
    </row>
    <row r="101" ht="22.5" customHeight="1">
      <c r="A101" s="46"/>
    </row>
    <row r="102" spans="1:3" ht="22.5" customHeight="1">
      <c r="A102" s="52" t="s">
        <v>46</v>
      </c>
      <c r="B102" s="52"/>
      <c r="C102" s="53"/>
    </row>
    <row r="103" spans="2:3" ht="22.5" customHeight="1">
      <c r="B103" s="54" t="s">
        <v>103</v>
      </c>
      <c r="C103" s="53"/>
    </row>
    <row r="104" spans="2:3" ht="22.5" customHeight="1">
      <c r="B104" s="47"/>
      <c r="C104" s="46"/>
    </row>
    <row r="105" ht="22.5" customHeight="1">
      <c r="B105" s="55" t="s">
        <v>6</v>
      </c>
    </row>
    <row r="106" spans="2:3" ht="22.5" customHeight="1">
      <c r="B106" s="56" t="s">
        <v>104</v>
      </c>
      <c r="C106" s="39">
        <v>173528</v>
      </c>
    </row>
    <row r="107" spans="2:3" ht="22.5" customHeight="1">
      <c r="B107" s="28" t="s">
        <v>10</v>
      </c>
      <c r="C107" s="18">
        <f>SUM(C106)</f>
        <v>173528</v>
      </c>
    </row>
    <row r="108" ht="22.5" customHeight="1">
      <c r="A108" s="46"/>
    </row>
    <row r="109" spans="2:3" ht="22.5" customHeight="1">
      <c r="B109" s="55" t="s">
        <v>11</v>
      </c>
      <c r="C109" s="42"/>
    </row>
    <row r="110" spans="2:3" ht="22.5" customHeight="1">
      <c r="B110" s="57" t="s">
        <v>49</v>
      </c>
      <c r="C110" s="12">
        <v>0</v>
      </c>
    </row>
    <row r="111" spans="2:3" ht="22.5" customHeight="1">
      <c r="B111" s="13" t="s">
        <v>50</v>
      </c>
      <c r="C111" s="14">
        <v>65845</v>
      </c>
    </row>
    <row r="112" spans="2:3" ht="22.5" customHeight="1">
      <c r="B112" s="13" t="s">
        <v>51</v>
      </c>
      <c r="C112" s="14">
        <v>0</v>
      </c>
    </row>
    <row r="113" spans="2:3" ht="22.5" customHeight="1">
      <c r="B113" s="25" t="s">
        <v>88</v>
      </c>
      <c r="C113" s="14">
        <v>23703</v>
      </c>
    </row>
    <row r="114" spans="2:3" ht="22.5" customHeight="1">
      <c r="B114" s="96" t="s">
        <v>89</v>
      </c>
      <c r="C114" s="34">
        <v>83980</v>
      </c>
    </row>
    <row r="115" spans="2:3" ht="22.5" customHeight="1">
      <c r="B115" s="28" t="s">
        <v>25</v>
      </c>
      <c r="C115" s="18">
        <f>SUM(C110:C114)</f>
        <v>173528</v>
      </c>
    </row>
    <row r="116" ht="22.5" customHeight="1"/>
    <row r="117" spans="2:3" ht="22.5" customHeight="1">
      <c r="B117" s="60" t="s">
        <v>26</v>
      </c>
      <c r="C117" s="61">
        <v>0</v>
      </c>
    </row>
    <row r="118" ht="22.5" customHeight="1"/>
    <row r="119" ht="22.5" customHeight="1"/>
    <row r="120" ht="22.5" customHeight="1"/>
    <row r="121" ht="22.5" customHeight="1"/>
    <row r="122" ht="22.5" customHeight="1"/>
    <row r="123" ht="22.5" customHeight="1">
      <c r="B123" s="62"/>
    </row>
    <row r="124" ht="22.5" customHeight="1">
      <c r="B124" s="62"/>
    </row>
    <row r="125" ht="22.5" customHeight="1">
      <c r="A125" s="46"/>
    </row>
    <row r="126" ht="22.5" customHeight="1">
      <c r="A126" s="46"/>
    </row>
    <row r="127" ht="22.5" customHeight="1">
      <c r="A127" s="46"/>
    </row>
    <row r="128" spans="1:3" ht="22.5" customHeight="1">
      <c r="A128" s="52" t="s">
        <v>105</v>
      </c>
      <c r="B128" s="97"/>
      <c r="C128" s="53"/>
    </row>
    <row r="129" spans="1:3" ht="22.5" customHeight="1">
      <c r="A129" s="53"/>
      <c r="B129" s="53"/>
      <c r="C129" s="53"/>
    </row>
    <row r="130" spans="1:3" ht="22.5" customHeight="1">
      <c r="A130" s="53"/>
      <c r="B130" s="98" t="s">
        <v>6</v>
      </c>
      <c r="C130" s="46"/>
    </row>
    <row r="131" spans="1:3" ht="22.5" customHeight="1">
      <c r="A131" s="53"/>
      <c r="B131" s="69" t="s">
        <v>39</v>
      </c>
      <c r="C131" s="73">
        <f>C15+C49+C73+C107</f>
        <v>9741877.1</v>
      </c>
    </row>
    <row r="132" spans="1:3" ht="22.5" customHeight="1">
      <c r="A132" s="53"/>
      <c r="B132" s="53"/>
      <c r="C132" s="53"/>
    </row>
    <row r="133" spans="1:3" ht="22.5" customHeight="1">
      <c r="A133" s="53"/>
      <c r="B133" s="98" t="s">
        <v>11</v>
      </c>
      <c r="C133" s="50"/>
    </row>
    <row r="134" spans="1:3" ht="22.5" customHeight="1">
      <c r="A134" s="53"/>
      <c r="B134" s="72" t="s">
        <v>39</v>
      </c>
      <c r="C134" s="73">
        <f>C34+C55+C81+C115</f>
        <v>9521560</v>
      </c>
    </row>
    <row r="135" spans="1:3" ht="22.5" customHeight="1">
      <c r="A135" s="53"/>
      <c r="B135" s="53"/>
      <c r="C135" s="53"/>
    </row>
    <row r="136" spans="1:3" ht="22.5" customHeight="1">
      <c r="A136" s="53"/>
      <c r="B136" s="53"/>
      <c r="C136" s="53"/>
    </row>
    <row r="137" spans="1:3" ht="22.5" customHeight="1">
      <c r="A137" s="53"/>
      <c r="B137" s="99" t="s">
        <v>26</v>
      </c>
      <c r="C137" s="73">
        <f>C131-C134</f>
        <v>220317.09999999963</v>
      </c>
    </row>
    <row r="138" spans="1:3" ht="22.5" customHeight="1">
      <c r="A138" s="53"/>
      <c r="B138" s="53"/>
      <c r="C138" s="53"/>
    </row>
    <row r="139" ht="22.5" customHeight="1">
      <c r="A139" s="46"/>
    </row>
    <row r="140" ht="22.5" customHeight="1">
      <c r="A140" s="46"/>
    </row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spans="1:3" ht="22.5" customHeight="1">
      <c r="A152" s="46"/>
      <c r="B152" s="51"/>
      <c r="C152" s="51"/>
    </row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11.25" customHeight="1"/>
    <row r="191" ht="16.5" customHeight="1"/>
    <row r="192" spans="1:3" ht="16.5" customHeight="1">
      <c r="A192" s="46"/>
      <c r="B192" s="100"/>
      <c r="C192" s="50"/>
    </row>
    <row r="193" spans="1:3" ht="16.5" customHeight="1">
      <c r="A193" s="46"/>
      <c r="B193" s="100"/>
      <c r="C193" s="50"/>
    </row>
    <row r="194" spans="1:3" ht="16.5" customHeight="1">
      <c r="A194" s="46"/>
      <c r="B194" s="100"/>
      <c r="C194" s="50"/>
    </row>
    <row r="195" spans="1:3" ht="16.5" customHeight="1">
      <c r="A195" s="46"/>
      <c r="B195" s="49"/>
      <c r="C195" s="50"/>
    </row>
    <row r="196" spans="1:3" ht="16.5" customHeight="1">
      <c r="A196" s="46"/>
      <c r="B196" s="80"/>
      <c r="C196" s="81"/>
    </row>
    <row r="197" spans="1:3" ht="10.5" customHeight="1">
      <c r="A197" s="46"/>
      <c r="B197" s="46"/>
      <c r="C197" s="46"/>
    </row>
    <row r="198" spans="1:3" ht="16.5" customHeight="1">
      <c r="A198" s="46"/>
      <c r="B198" s="80"/>
      <c r="C198" s="81"/>
    </row>
    <row r="204" ht="16.5" customHeight="1"/>
    <row r="205" ht="16.5" customHeight="1"/>
    <row r="206" ht="28.5" customHeight="1"/>
    <row r="207" ht="22.5" customHeight="1"/>
    <row r="208" ht="22.5" customHeight="1"/>
    <row r="209" ht="26.25" customHeight="1"/>
    <row r="210" ht="18.75" customHeight="1"/>
    <row r="211" ht="18.75" customHeight="1"/>
    <row r="212" ht="26.25" customHeight="1"/>
    <row r="213" ht="18.75" customHeight="1"/>
    <row r="214" ht="18.75" customHeight="1"/>
    <row r="215" ht="24.75" customHeight="1"/>
    <row r="226" ht="25.5" customHeight="1"/>
    <row r="229" ht="25.5" customHeight="1"/>
    <row r="232" ht="25.5" customHeight="1"/>
  </sheetData>
  <sheetProtection selectLockedCells="1" selectUnlockedCells="1"/>
  <mergeCells count="1">
    <mergeCell ref="A39:C39"/>
  </mergeCells>
  <printOptions/>
  <pageMargins left="0.9055555555555556" right="0" top="0.7875" bottom="0.39375" header="0.5118055555555555" footer="0.5118055555555555"/>
  <pageSetup horizontalDpi="300" verticalDpi="300" orientation="portrait" paperSize="9" scale="98"/>
  <rowBreaks count="6" manualBreakCount="6">
    <brk id="36" max="255" man="1"/>
    <brk id="60" max="255" man="1"/>
    <brk id="95" max="255" man="1"/>
    <brk id="124" max="255" man="1"/>
    <brk id="202" max="255" man="1"/>
    <brk id="2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2019-10-01T11:07:37Z</cp:lastPrinted>
  <dcterms:modified xsi:type="dcterms:W3CDTF">2019-10-07T10:20:33Z</dcterms:modified>
  <cp:category/>
  <cp:version/>
  <cp:contentType/>
  <cp:contentStatus/>
  <cp:revision>2</cp:revision>
</cp:coreProperties>
</file>